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smintergroup.co@SSL@2078\DavWWWRoot\INGRESOS SAS\"/>
    </mc:Choice>
  </mc:AlternateContent>
  <xr:revisionPtr revIDLastSave="0" documentId="13_ncr:1_{5D5F198E-5E96-48D2-805A-EA6447971532}" xr6:coauthVersionLast="44" xr6:coauthVersionMax="44" xr10:uidLastSave="{00000000-0000-0000-0000-000000000000}"/>
  <bookViews>
    <workbookView xWindow="-120" yWindow="-120" windowWidth="20730" windowHeight="11160" activeTab="1" xr2:uid="{00000000-000D-0000-FFFF-FFFF00000000}"/>
  </bookViews>
  <sheets>
    <sheet name="BOSQUE" sheetId="2" r:id="rId1"/>
    <sheet name="UCI DEL CARIBE" sheetId="3" r:id="rId2"/>
    <sheet name="ENDOSCOPIC SERVICES" sheetId="6" r:id="rId3"/>
    <sheet name="NUESTRA" sheetId="4" r:id="rId4"/>
    <sheet name="CROC" sheetId="5" r:id="rId5"/>
  </sheets>
  <definedNames>
    <definedName name="_xlnm._FilterDatabase" localSheetId="4" hidden="1">CROC!$C$2:$E$33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3" l="1"/>
  <c r="E24" i="4" l="1"/>
  <c r="E33" i="5" l="1"/>
  <c r="E9" i="2" l="1"/>
  <c r="E21" i="2" l="1"/>
  <c r="E20" i="2"/>
  <c r="E18" i="2"/>
  <c r="E23" i="2" s="1"/>
  <c r="A5" i="2"/>
  <c r="A6" i="2" s="1"/>
  <c r="A7" i="2" s="1"/>
  <c r="E24" i="2" l="1"/>
</calcChain>
</file>

<file path=xl/sharedStrings.xml><?xml version="1.0" encoding="utf-8"?>
<sst xmlns="http://schemas.openxmlformats.org/spreadsheetml/2006/main" count="240" uniqueCount="134">
  <si>
    <t>PROCEDIMIENTO</t>
  </si>
  <si>
    <t>VALOR</t>
  </si>
  <si>
    <t>CONSULTA</t>
  </si>
  <si>
    <t>TOTAL</t>
  </si>
  <si>
    <t>No.</t>
  </si>
  <si>
    <t>NOMBRE</t>
  </si>
  <si>
    <t>EMPRESA</t>
  </si>
  <si>
    <t>NUEVA EPS</t>
  </si>
  <si>
    <t>TOTAL ENDOSCOPIA TERAPEUTICA</t>
  </si>
  <si>
    <t>TOTAL CIRUGIAS</t>
  </si>
  <si>
    <t>HORAS CONSULTA EXTERNA</t>
  </si>
  <si>
    <t>8 HORAS</t>
  </si>
  <si>
    <t>HORAS INTERCONSULTA</t>
  </si>
  <si>
    <t>20 HORAS</t>
  </si>
  <si>
    <t>HORAS DE CIRUGIA</t>
  </si>
  <si>
    <t>DISPONIBILIDAD DE ENDOSCOPIA</t>
  </si>
  <si>
    <t>15 DIAS</t>
  </si>
  <si>
    <t>TOTAL PROCEDIMIENTOS</t>
  </si>
  <si>
    <t>VALOR TOTAL</t>
  </si>
  <si>
    <t>NOMBRE PACIENTE</t>
  </si>
  <si>
    <t>INTERCONSULTA</t>
  </si>
  <si>
    <t>LAPAROSCOPIA DIAGNOSTICA</t>
  </si>
  <si>
    <t>SAMIR SANTANA</t>
  </si>
  <si>
    <t>NOMBRE DE PACIENTE</t>
  </si>
  <si>
    <t>COLONOSCOPIA</t>
  </si>
  <si>
    <t>4 HORAS</t>
  </si>
  <si>
    <t xml:space="preserve">COLONOSCOPIA  </t>
  </si>
  <si>
    <t>WILLIAM DE AVILA</t>
  </si>
  <si>
    <t>SILVIA GARCIA</t>
  </si>
  <si>
    <t>CANDELARIO PERNETT</t>
  </si>
  <si>
    <t>HERMELINDA CASTRO</t>
  </si>
  <si>
    <t>HEMICOLECTOMIA POR LAPAROSCOPIA</t>
  </si>
  <si>
    <t>ALMA VARGAS</t>
  </si>
  <si>
    <t>GLADIS BERTEL</t>
  </si>
  <si>
    <t>RODRIGO VILORIA</t>
  </si>
  <si>
    <t xml:space="preserve">JAIRO TOVAR </t>
  </si>
  <si>
    <t>JHON VASQUEZ</t>
  </si>
  <si>
    <t>CIERRE DE COLOSTOMIA POR LAPAROSCOPIA</t>
  </si>
  <si>
    <t>MARIELA HURTADO</t>
  </si>
  <si>
    <t>FRANCISCO TADEO</t>
  </si>
  <si>
    <t>BLADIMIR CARDENAS</t>
  </si>
  <si>
    <t>PEDRO CARDOZO</t>
  </si>
  <si>
    <t>ELIDA RIOS</t>
  </si>
  <si>
    <t>MIGUEL MERCADO</t>
  </si>
  <si>
    <t>LEONARDO GARCIA</t>
  </si>
  <si>
    <t>TRIJOBRES SEÑA</t>
  </si>
  <si>
    <t>ABRAHAM MENDOZA</t>
  </si>
  <si>
    <t>CECILIA COGOLLO</t>
  </si>
  <si>
    <t>RUTH LEON</t>
  </si>
  <si>
    <t>JACINTOO HERRERA</t>
  </si>
  <si>
    <t>CLARA MURILLO</t>
  </si>
  <si>
    <t>RUTH PUENTES</t>
  </si>
  <si>
    <t>EVERLIDES BUSTAMANTE</t>
  </si>
  <si>
    <t>CARMEN GUERRERO</t>
  </si>
  <si>
    <t>HERNAN MARIMON</t>
  </si>
  <si>
    <t>CARMEN ARRIETA</t>
  </si>
  <si>
    <t>GUSTAVO ORTIZ</t>
  </si>
  <si>
    <t>JUANA CASSIANI</t>
  </si>
  <si>
    <t>JACINTO HERRERA</t>
  </si>
  <si>
    <t>ESILDA BARRAZA</t>
  </si>
  <si>
    <t>EGD</t>
  </si>
  <si>
    <t>ADEL JARABA</t>
  </si>
  <si>
    <t>SOAT JUNIELES</t>
  </si>
  <si>
    <t>ERNESTINA JIMENEZ</t>
  </si>
  <si>
    <t>AYDA MORALEA</t>
  </si>
  <si>
    <t>RESECCION TUMOR RETROPERITONEAL</t>
  </si>
  <si>
    <t>RESECCION TUMOR RETROPERITONEAL VIA LAPAROSCOPIA</t>
  </si>
  <si>
    <t>JAVIER PUELLO</t>
  </si>
  <si>
    <t>HERIBERTO HERNANDEZ</t>
  </si>
  <si>
    <t>JULIA SOLORZANO</t>
  </si>
  <si>
    <t>LAPAROSCOPIA DE ESTADIFICACION</t>
  </si>
  <si>
    <t>MARIA BAENA</t>
  </si>
  <si>
    <t>PEDRO VILLANUEVA</t>
  </si>
  <si>
    <t>SOFANOR CAMACHO</t>
  </si>
  <si>
    <t>RAMONA PEREZ</t>
  </si>
  <si>
    <t>LEIDIS FIGUEROA</t>
  </si>
  <si>
    <t>JUAN BURGOS</t>
  </si>
  <si>
    <t>SUGEY CABEZA</t>
  </si>
  <si>
    <t>AYDA DIAZ</t>
  </si>
  <si>
    <t>YUDIS MUÑOZ</t>
  </si>
  <si>
    <t>LUIS URSOLA</t>
  </si>
  <si>
    <t>MARIO ARBELAEZ</t>
  </si>
  <si>
    <t>MARIO MORALES</t>
  </si>
  <si>
    <t>OMAR ORTEGA</t>
  </si>
  <si>
    <t>JUDITH MONTES</t>
  </si>
  <si>
    <t>NURIS GOMEZ</t>
  </si>
  <si>
    <t>ANDREINA MUJICA</t>
  </si>
  <si>
    <t>DE ALBAS POLICARPA</t>
  </si>
  <si>
    <t>JUANA MARTINEZ</t>
  </si>
  <si>
    <t>ROSARIO BLANCO</t>
  </si>
  <si>
    <t>LUCIA TEJEDOR</t>
  </si>
  <si>
    <t>YOMAIDA PADILLA</t>
  </si>
  <si>
    <t>MIRIAN JIMENEZ</t>
  </si>
  <si>
    <t>AISA HERNANDEZ</t>
  </si>
  <si>
    <t>OLGA MORENO</t>
  </si>
  <si>
    <t>MERCEDES FIGUEROA</t>
  </si>
  <si>
    <t>GILBERTO MORALES</t>
  </si>
  <si>
    <t>ELSIA MARTINEZ</t>
  </si>
  <si>
    <t>DINA MONTALVO</t>
  </si>
  <si>
    <t>DEDIS JIMENEZ</t>
  </si>
  <si>
    <t>ARNALDO ESPAÑA</t>
  </si>
  <si>
    <t>YENNIS MENDOZA</t>
  </si>
  <si>
    <t>VISITACION CASTILLO</t>
  </si>
  <si>
    <t>ADELA OROZCO</t>
  </si>
  <si>
    <t>ARLINA RODRIGUEZ</t>
  </si>
  <si>
    <t>JOSE ORTIZ</t>
  </si>
  <si>
    <t>JHONANTAN TORRES</t>
  </si>
  <si>
    <t>MARTINA ECHAVEZ</t>
  </si>
  <si>
    <t>ANYELINA TERAN</t>
  </si>
  <si>
    <t>ARELIS AGUA</t>
  </si>
  <si>
    <t>LUIS PALOMINO</t>
  </si>
  <si>
    <t>GLADYS AYOLA</t>
  </si>
  <si>
    <t>ALBERTO VILORIA</t>
  </si>
  <si>
    <t>FLETHCERZ TORO PEGGIS</t>
  </si>
  <si>
    <t>RESCCION INTESTINO DELGADO MAS FISTULA Y LIBERACION DE BRIDAS</t>
  </si>
  <si>
    <t>CPRE</t>
  </si>
  <si>
    <t xml:space="preserve">NUEVA EPS </t>
  </si>
  <si>
    <t>NACIRA DIAZ</t>
  </si>
  <si>
    <t>GLORIA PUERTA</t>
  </si>
  <si>
    <t>ANA ZAMBRANO</t>
  </si>
  <si>
    <t>CARMEN CHAMORRO</t>
  </si>
  <si>
    <t>ESTRELLA CASTRO</t>
  </si>
  <si>
    <t>JHONATAN SALCEDO</t>
  </si>
  <si>
    <t>ESPLENECTOMIA POR LAPAROSCOPIA</t>
  </si>
  <si>
    <t>LAPAROTOMIA EXPLORATORIA</t>
  </si>
  <si>
    <t>NACIRA FIGUEROA</t>
  </si>
  <si>
    <t>CIERRE DE ESTOMA ABIERTO</t>
  </si>
  <si>
    <t xml:space="preserve">LUIS VILLA </t>
  </si>
  <si>
    <t>CIERRE DE ESTOMA POR LAPAROSCOPIA</t>
  </si>
  <si>
    <t>SANTIAGO AGAMEZ</t>
  </si>
  <si>
    <t>MARIA CONTRERAS</t>
  </si>
  <si>
    <t>BLANCA BOTONERO</t>
  </si>
  <si>
    <t>GASTRECTOMIA POR LAPAROSCOPIA</t>
  </si>
  <si>
    <t xml:space="preserve">HONORARIOS FIJOS CIRUGIA GASTROINTESTINAL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</si>
</sst>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;[Red]\-&quot;$&quot;#,##0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65" fontId="0" fillId="0" borderId="0" xfId="0" applyNumberFormat="1"/>
    <xf numFmtId="0" fontId="1" fillId="0" borderId="1" xfId="0" applyFont="1" applyBorder="1" applyAlignment="1">
      <alignment horizontal="center"/>
    </xf>
    <xf numFmtId="0" fontId="0" fillId="0" borderId="1" xfId="0" applyBorder="1"/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65" fontId="3" fillId="0" borderId="1" xfId="0" applyNumberFormat="1" applyFont="1" applyBorder="1"/>
    <xf numFmtId="165" fontId="2" fillId="0" borderId="1" xfId="0" applyNumberFormat="1" applyFont="1" applyBorder="1"/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65" fontId="3" fillId="0" borderId="0" xfId="0" applyNumberFormat="1" applyFont="1" applyAlignment="1">
      <alignment horizontal="center" wrapText="1"/>
    </xf>
    <xf numFmtId="165" fontId="3" fillId="0" borderId="0" xfId="0" applyNumberFormat="1" applyFont="1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165" fontId="1" fillId="0" borderId="1" xfId="0" applyNumberFormat="1" applyFont="1" applyBorder="1"/>
    <xf numFmtId="165" fontId="0" fillId="0" borderId="1" xfId="0" applyNumberFormat="1" applyBorder="1" applyAlignment="1">
      <alignment wrapText="1"/>
    </xf>
    <xf numFmtId="165" fontId="1" fillId="0" borderId="1" xfId="0" applyNumberFormat="1" applyFont="1" applyBorder="1" applyAlignment="1">
      <alignment horizontal="center" wrapText="1"/>
    </xf>
    <xf numFmtId="0" fontId="0" fillId="0" borderId="1" xfId="0" applyFill="1" applyBorder="1"/>
    <xf numFmtId="0" fontId="0" fillId="0" borderId="0" xfId="0" applyFont="1"/>
    <xf numFmtId="0" fontId="0" fillId="0" borderId="0" xfId="0" applyAlignment="1">
      <alignment wrapText="1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65" fontId="0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165" fontId="0" fillId="0" borderId="1" xfId="0" applyNumberFormat="1" applyBorder="1" applyAlignment="1">
      <alignment horizontal="right"/>
    </xf>
    <xf numFmtId="0" fontId="0" fillId="0" borderId="0" xfId="0" applyFont="1" applyAlignment="1">
      <alignment horizontal="left"/>
    </xf>
    <xf numFmtId="164" fontId="0" fillId="0" borderId="0" xfId="0" applyNumberFormat="1"/>
    <xf numFmtId="0" fontId="2" fillId="0" borderId="1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5"/>
  <sheetViews>
    <sheetView topLeftCell="A12" workbookViewId="0">
      <selection activeCell="E18" sqref="E18"/>
    </sheetView>
  </sheetViews>
  <sheetFormatPr baseColWidth="10" defaultRowHeight="15" x14ac:dyDescent="0.25"/>
  <cols>
    <col min="1" max="1" width="9.7109375" style="18" customWidth="1"/>
    <col min="2" max="2" width="14.5703125" style="19" customWidth="1"/>
    <col min="3" max="3" width="17.140625" style="19" customWidth="1"/>
    <col min="4" max="4" width="14.5703125" style="19" customWidth="1"/>
    <col min="5" max="5" width="11.42578125" style="21"/>
  </cols>
  <sheetData>
    <row r="2" spans="1:5" x14ac:dyDescent="0.25">
      <c r="A2" s="5" t="s">
        <v>4</v>
      </c>
      <c r="B2" s="6" t="s">
        <v>5</v>
      </c>
      <c r="C2" s="6" t="s">
        <v>0</v>
      </c>
      <c r="D2" s="6" t="s">
        <v>6</v>
      </c>
      <c r="E2" s="7" t="s">
        <v>1</v>
      </c>
    </row>
    <row r="3" spans="1:5" x14ac:dyDescent="0.25">
      <c r="A3" s="5"/>
      <c r="B3" s="11"/>
      <c r="C3" s="11"/>
      <c r="D3" s="12"/>
      <c r="E3" s="10"/>
    </row>
    <row r="4" spans="1:5" x14ac:dyDescent="0.25">
      <c r="A4" s="13">
        <v>1</v>
      </c>
      <c r="B4" s="8" t="s">
        <v>117</v>
      </c>
      <c r="C4" s="14" t="s">
        <v>115</v>
      </c>
      <c r="D4" s="8" t="s">
        <v>116</v>
      </c>
      <c r="E4" s="9">
        <v>700000</v>
      </c>
    </row>
    <row r="5" spans="1:5" x14ac:dyDescent="0.25">
      <c r="A5" s="13">
        <f>A4+1</f>
        <v>2</v>
      </c>
      <c r="B5" s="8" t="s">
        <v>118</v>
      </c>
      <c r="C5" s="14" t="s">
        <v>115</v>
      </c>
      <c r="D5" s="8" t="s">
        <v>116</v>
      </c>
      <c r="E5" s="9">
        <v>700000</v>
      </c>
    </row>
    <row r="6" spans="1:5" x14ac:dyDescent="0.25">
      <c r="A6" s="13">
        <f>A5+1</f>
        <v>3</v>
      </c>
      <c r="B6" s="8" t="s">
        <v>119</v>
      </c>
      <c r="C6" s="14" t="s">
        <v>115</v>
      </c>
      <c r="D6" s="8" t="s">
        <v>116</v>
      </c>
      <c r="E6" s="9">
        <v>700000</v>
      </c>
    </row>
    <row r="7" spans="1:5" x14ac:dyDescent="0.25">
      <c r="A7" s="13">
        <f>A6+1</f>
        <v>4</v>
      </c>
      <c r="B7" s="14" t="s">
        <v>120</v>
      </c>
      <c r="C7" s="14" t="s">
        <v>115</v>
      </c>
      <c r="D7" s="8" t="s">
        <v>116</v>
      </c>
      <c r="E7" s="9">
        <v>700000</v>
      </c>
    </row>
    <row r="8" spans="1:5" x14ac:dyDescent="0.25">
      <c r="A8" s="13">
        <v>5</v>
      </c>
      <c r="B8" s="14" t="s">
        <v>121</v>
      </c>
      <c r="C8" s="14" t="s">
        <v>115</v>
      </c>
      <c r="D8" s="8" t="s">
        <v>116</v>
      </c>
      <c r="E8" s="9">
        <v>700000</v>
      </c>
    </row>
    <row r="9" spans="1:5" x14ac:dyDescent="0.25">
      <c r="A9" s="5"/>
      <c r="B9" s="40" t="s">
        <v>8</v>
      </c>
      <c r="C9" s="40"/>
      <c r="D9" s="40"/>
      <c r="E9" s="10">
        <f>SUM(E4:E8)</f>
        <v>3500000</v>
      </c>
    </row>
    <row r="10" spans="1:5" x14ac:dyDescent="0.25">
      <c r="A10" s="5"/>
      <c r="B10" s="40"/>
      <c r="C10" s="40"/>
      <c r="D10" s="40"/>
      <c r="E10" s="10"/>
    </row>
    <row r="11" spans="1:5" ht="23.25" x14ac:dyDescent="0.25">
      <c r="A11" s="13">
        <v>1</v>
      </c>
      <c r="B11" s="8" t="s">
        <v>35</v>
      </c>
      <c r="C11" s="8" t="s">
        <v>21</v>
      </c>
      <c r="D11" s="8" t="s">
        <v>7</v>
      </c>
      <c r="E11" s="9">
        <v>3000000</v>
      </c>
    </row>
    <row r="12" spans="1:5" ht="23.25" x14ac:dyDescent="0.25">
      <c r="A12" s="13">
        <v>2</v>
      </c>
      <c r="B12" s="8" t="s">
        <v>36</v>
      </c>
      <c r="C12" s="8" t="s">
        <v>37</v>
      </c>
      <c r="D12" s="8" t="s">
        <v>7</v>
      </c>
      <c r="E12" s="9">
        <v>4000000</v>
      </c>
    </row>
    <row r="13" spans="1:5" ht="23.25" x14ac:dyDescent="0.25">
      <c r="A13" s="13">
        <v>3</v>
      </c>
      <c r="B13" s="8" t="s">
        <v>122</v>
      </c>
      <c r="C13" s="8" t="s">
        <v>123</v>
      </c>
      <c r="D13" s="8" t="s">
        <v>7</v>
      </c>
      <c r="E13" s="9">
        <v>3000000</v>
      </c>
    </row>
    <row r="14" spans="1:5" ht="23.25" x14ac:dyDescent="0.25">
      <c r="A14" s="13">
        <v>4</v>
      </c>
      <c r="B14" s="8" t="s">
        <v>35</v>
      </c>
      <c r="C14" s="8" t="s">
        <v>124</v>
      </c>
      <c r="D14" s="8" t="s">
        <v>7</v>
      </c>
      <c r="E14" s="9">
        <v>0</v>
      </c>
    </row>
    <row r="15" spans="1:5" ht="23.25" x14ac:dyDescent="0.25">
      <c r="A15" s="13">
        <v>5</v>
      </c>
      <c r="B15" s="8" t="s">
        <v>125</v>
      </c>
      <c r="C15" s="8" t="s">
        <v>126</v>
      </c>
      <c r="D15" s="8" t="s">
        <v>7</v>
      </c>
      <c r="E15" s="9">
        <v>0</v>
      </c>
    </row>
    <row r="16" spans="1:5" ht="23.25" x14ac:dyDescent="0.25">
      <c r="A16" s="13">
        <v>6</v>
      </c>
      <c r="B16" s="8" t="s">
        <v>127</v>
      </c>
      <c r="C16" s="8" t="s">
        <v>128</v>
      </c>
      <c r="D16" s="8" t="s">
        <v>7</v>
      </c>
      <c r="E16" s="9">
        <v>4000000</v>
      </c>
    </row>
    <row r="17" spans="1:5" ht="23.25" x14ac:dyDescent="0.25">
      <c r="A17" s="13">
        <v>7</v>
      </c>
      <c r="B17" s="8" t="s">
        <v>129</v>
      </c>
      <c r="C17" s="8" t="s">
        <v>124</v>
      </c>
      <c r="D17" s="8" t="s">
        <v>7</v>
      </c>
      <c r="E17" s="9">
        <v>0</v>
      </c>
    </row>
    <row r="18" spans="1:5" x14ac:dyDescent="0.25">
      <c r="A18" s="15"/>
      <c r="B18" s="41" t="s">
        <v>9</v>
      </c>
      <c r="C18" s="41"/>
      <c r="D18" s="42"/>
      <c r="E18" s="10">
        <f>SUM(E11:E17)</f>
        <v>14000000</v>
      </c>
    </row>
    <row r="19" spans="1:5" ht="28.5" customHeight="1" x14ac:dyDescent="0.25">
      <c r="A19" s="16"/>
      <c r="B19" s="8" t="s">
        <v>10</v>
      </c>
      <c r="C19" s="8" t="s">
        <v>25</v>
      </c>
      <c r="D19" s="17">
        <v>200000</v>
      </c>
      <c r="E19" s="9">
        <v>800000</v>
      </c>
    </row>
    <row r="20" spans="1:5" ht="23.25" x14ac:dyDescent="0.25">
      <c r="A20" s="13"/>
      <c r="B20" s="8" t="s">
        <v>12</v>
      </c>
      <c r="C20" s="8" t="s">
        <v>13</v>
      </c>
      <c r="D20" s="17">
        <v>200000</v>
      </c>
      <c r="E20" s="9">
        <f>+D20*20</f>
        <v>4000000</v>
      </c>
    </row>
    <row r="21" spans="1:5" x14ac:dyDescent="0.25">
      <c r="A21" s="13"/>
      <c r="B21" s="8" t="s">
        <v>14</v>
      </c>
      <c r="C21" s="8" t="s">
        <v>11</v>
      </c>
      <c r="D21" s="17">
        <v>200000</v>
      </c>
      <c r="E21" s="9">
        <f>+D21*8</f>
        <v>1600000</v>
      </c>
    </row>
    <row r="22" spans="1:5" ht="23.25" x14ac:dyDescent="0.25">
      <c r="A22" s="13"/>
      <c r="B22" s="8" t="s">
        <v>15</v>
      </c>
      <c r="C22" s="8" t="s">
        <v>16</v>
      </c>
      <c r="D22" s="17">
        <v>2000000</v>
      </c>
      <c r="E22" s="9">
        <v>2000000</v>
      </c>
    </row>
    <row r="23" spans="1:5" ht="23.25" x14ac:dyDescent="0.25">
      <c r="A23" s="13"/>
      <c r="B23" s="8" t="s">
        <v>17</v>
      </c>
      <c r="C23" s="8"/>
      <c r="D23" s="17"/>
      <c r="E23" s="9">
        <f>+E18+E9</f>
        <v>17500000</v>
      </c>
    </row>
    <row r="24" spans="1:5" x14ac:dyDescent="0.25">
      <c r="A24" s="13"/>
      <c r="B24" s="40" t="s">
        <v>18</v>
      </c>
      <c r="C24" s="40"/>
      <c r="D24" s="40"/>
      <c r="E24" s="10">
        <f>SUM(E19:E23)</f>
        <v>25900000</v>
      </c>
    </row>
    <row r="25" spans="1:5" x14ac:dyDescent="0.25">
      <c r="D25" s="20"/>
    </row>
  </sheetData>
  <mergeCells count="4">
    <mergeCell ref="B9:D9"/>
    <mergeCell ref="B10:D10"/>
    <mergeCell ref="B18:D18"/>
    <mergeCell ref="B24:D2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D42"/>
  <sheetViews>
    <sheetView tabSelected="1" topLeftCell="A30" workbookViewId="0">
      <selection activeCell="D43" sqref="D43"/>
    </sheetView>
  </sheetViews>
  <sheetFormatPr baseColWidth="10" defaultRowHeight="15" x14ac:dyDescent="0.25"/>
  <cols>
    <col min="2" max="2" width="23.5703125" customWidth="1"/>
    <col min="3" max="3" width="18.28515625" customWidth="1"/>
    <col min="4" max="4" width="16.5703125" customWidth="1"/>
  </cols>
  <sheetData>
    <row r="3" spans="2:4" x14ac:dyDescent="0.25">
      <c r="B3" s="36" t="s">
        <v>5</v>
      </c>
      <c r="C3" s="22" t="s">
        <v>0</v>
      </c>
      <c r="D3" s="36" t="s">
        <v>1</v>
      </c>
    </row>
    <row r="4" spans="2:4" s="38" customFormat="1" ht="45" x14ac:dyDescent="0.25">
      <c r="B4" s="30" t="s">
        <v>130</v>
      </c>
      <c r="C4" s="31" t="s">
        <v>132</v>
      </c>
      <c r="D4" s="35">
        <v>5000000</v>
      </c>
    </row>
    <row r="5" spans="2:4" s="38" customFormat="1" ht="45" x14ac:dyDescent="0.25">
      <c r="B5" s="30" t="s">
        <v>131</v>
      </c>
      <c r="C5" s="31" t="s">
        <v>128</v>
      </c>
      <c r="D5" s="35">
        <v>4000000</v>
      </c>
    </row>
    <row r="6" spans="2:4" x14ac:dyDescent="0.25">
      <c r="B6" s="3" t="s">
        <v>83</v>
      </c>
      <c r="C6" s="23" t="s">
        <v>2</v>
      </c>
      <c r="D6" s="4">
        <v>50000</v>
      </c>
    </row>
    <row r="7" spans="2:4" x14ac:dyDescent="0.25">
      <c r="B7" s="3" t="s">
        <v>34</v>
      </c>
      <c r="C7" s="23" t="s">
        <v>2</v>
      </c>
      <c r="D7" s="4">
        <v>50000</v>
      </c>
    </row>
    <row r="8" spans="2:4" x14ac:dyDescent="0.25">
      <c r="B8" s="3" t="s">
        <v>84</v>
      </c>
      <c r="C8" s="23" t="s">
        <v>2</v>
      </c>
      <c r="D8" s="4">
        <v>50000</v>
      </c>
    </row>
    <row r="9" spans="2:4" x14ac:dyDescent="0.25">
      <c r="B9" s="3" t="s">
        <v>85</v>
      </c>
      <c r="C9" s="23" t="s">
        <v>2</v>
      </c>
      <c r="D9" s="4">
        <v>50000</v>
      </c>
    </row>
    <row r="10" spans="2:4" x14ac:dyDescent="0.25">
      <c r="B10" s="3" t="s">
        <v>86</v>
      </c>
      <c r="C10" s="23" t="s">
        <v>2</v>
      </c>
      <c r="D10" s="4">
        <v>50000</v>
      </c>
    </row>
    <row r="11" spans="2:4" x14ac:dyDescent="0.25">
      <c r="B11" s="3" t="s">
        <v>87</v>
      </c>
      <c r="C11" s="23" t="s">
        <v>2</v>
      </c>
      <c r="D11" s="4">
        <v>50000</v>
      </c>
    </row>
    <row r="12" spans="2:4" x14ac:dyDescent="0.25">
      <c r="B12" s="3" t="s">
        <v>88</v>
      </c>
      <c r="C12" s="23" t="s">
        <v>2</v>
      </c>
      <c r="D12" s="4">
        <v>50000</v>
      </c>
    </row>
    <row r="13" spans="2:4" x14ac:dyDescent="0.25">
      <c r="B13" s="3" t="s">
        <v>89</v>
      </c>
      <c r="C13" s="23" t="s">
        <v>2</v>
      </c>
      <c r="D13" s="4">
        <v>50000</v>
      </c>
    </row>
    <row r="14" spans="2:4" x14ac:dyDescent="0.25">
      <c r="B14" s="3" t="s">
        <v>90</v>
      </c>
      <c r="C14" s="23" t="s">
        <v>2</v>
      </c>
      <c r="D14" s="4">
        <v>50000</v>
      </c>
    </row>
    <row r="15" spans="2:4" x14ac:dyDescent="0.25">
      <c r="B15" s="3" t="s">
        <v>91</v>
      </c>
      <c r="C15" s="23" t="s">
        <v>2</v>
      </c>
      <c r="D15" s="4">
        <v>50000</v>
      </c>
    </row>
    <row r="16" spans="2:4" x14ac:dyDescent="0.25">
      <c r="B16" s="3" t="s">
        <v>86</v>
      </c>
      <c r="C16" s="23" t="s">
        <v>2</v>
      </c>
      <c r="D16" s="4">
        <v>50000</v>
      </c>
    </row>
    <row r="17" spans="2:4" x14ac:dyDescent="0.25">
      <c r="B17" s="3" t="s">
        <v>33</v>
      </c>
      <c r="C17" s="23" t="s">
        <v>2</v>
      </c>
      <c r="D17" s="4">
        <v>50000</v>
      </c>
    </row>
    <row r="18" spans="2:4" x14ac:dyDescent="0.25">
      <c r="B18" s="3" t="s">
        <v>92</v>
      </c>
      <c r="C18" s="23" t="s">
        <v>2</v>
      </c>
      <c r="D18" s="4">
        <v>50000</v>
      </c>
    </row>
    <row r="19" spans="2:4" x14ac:dyDescent="0.25">
      <c r="B19" s="3" t="s">
        <v>93</v>
      </c>
      <c r="C19" s="23" t="s">
        <v>2</v>
      </c>
      <c r="D19" s="4">
        <v>50000</v>
      </c>
    </row>
    <row r="20" spans="2:4" x14ac:dyDescent="0.25">
      <c r="B20" s="3" t="s">
        <v>94</v>
      </c>
      <c r="C20" s="23" t="s">
        <v>2</v>
      </c>
      <c r="D20" s="4">
        <v>50000</v>
      </c>
    </row>
    <row r="21" spans="2:4" x14ac:dyDescent="0.25">
      <c r="B21" s="3" t="s">
        <v>95</v>
      </c>
      <c r="C21" s="23" t="s">
        <v>2</v>
      </c>
      <c r="D21" s="4">
        <v>50000</v>
      </c>
    </row>
    <row r="22" spans="2:4" x14ac:dyDescent="0.25">
      <c r="B22" s="3" t="s">
        <v>96</v>
      </c>
      <c r="C22" s="23" t="s">
        <v>2</v>
      </c>
      <c r="D22" s="4">
        <v>50000</v>
      </c>
    </row>
    <row r="23" spans="2:4" x14ac:dyDescent="0.25">
      <c r="B23" s="3" t="s">
        <v>97</v>
      </c>
      <c r="C23" s="23" t="s">
        <v>2</v>
      </c>
      <c r="D23" s="4">
        <v>50000</v>
      </c>
    </row>
    <row r="24" spans="2:4" x14ac:dyDescent="0.25">
      <c r="B24" s="3" t="s">
        <v>98</v>
      </c>
      <c r="C24" s="23" t="s">
        <v>2</v>
      </c>
      <c r="D24" s="4">
        <v>50000</v>
      </c>
    </row>
    <row r="25" spans="2:4" x14ac:dyDescent="0.25">
      <c r="B25" s="3" t="s">
        <v>99</v>
      </c>
      <c r="C25" s="23" t="s">
        <v>2</v>
      </c>
      <c r="D25" s="4">
        <v>50000</v>
      </c>
    </row>
    <row r="26" spans="2:4" x14ac:dyDescent="0.25">
      <c r="B26" s="3" t="s">
        <v>32</v>
      </c>
      <c r="C26" s="23" t="s">
        <v>2</v>
      </c>
      <c r="D26" s="4">
        <v>50000</v>
      </c>
    </row>
    <row r="27" spans="2:4" x14ac:dyDescent="0.25">
      <c r="B27" s="3" t="s">
        <v>100</v>
      </c>
      <c r="C27" s="23" t="s">
        <v>2</v>
      </c>
      <c r="D27" s="4">
        <v>50000</v>
      </c>
    </row>
    <row r="28" spans="2:4" x14ac:dyDescent="0.25">
      <c r="B28" s="27" t="s">
        <v>101</v>
      </c>
      <c r="C28" s="23" t="s">
        <v>2</v>
      </c>
      <c r="D28" s="4">
        <v>50000</v>
      </c>
    </row>
    <row r="29" spans="2:4" x14ac:dyDescent="0.25">
      <c r="B29" s="27" t="s">
        <v>102</v>
      </c>
      <c r="C29" s="23" t="s">
        <v>2</v>
      </c>
      <c r="D29" s="4">
        <v>50000</v>
      </c>
    </row>
    <row r="30" spans="2:4" x14ac:dyDescent="0.25">
      <c r="B30" s="27" t="s">
        <v>103</v>
      </c>
      <c r="C30" s="23" t="s">
        <v>2</v>
      </c>
      <c r="D30" s="4">
        <v>50000</v>
      </c>
    </row>
    <row r="31" spans="2:4" x14ac:dyDescent="0.25">
      <c r="B31" s="27" t="s">
        <v>104</v>
      </c>
      <c r="C31" s="23" t="s">
        <v>2</v>
      </c>
      <c r="D31" s="4">
        <v>50000</v>
      </c>
    </row>
    <row r="32" spans="2:4" x14ac:dyDescent="0.25">
      <c r="B32" s="27" t="s">
        <v>105</v>
      </c>
      <c r="C32" s="23" t="s">
        <v>2</v>
      </c>
      <c r="D32" s="4">
        <v>50000</v>
      </c>
    </row>
    <row r="33" spans="2:4" x14ac:dyDescent="0.25">
      <c r="B33" s="27" t="s">
        <v>106</v>
      </c>
      <c r="C33" s="23" t="s">
        <v>2</v>
      </c>
      <c r="D33" s="4">
        <v>50000</v>
      </c>
    </row>
    <row r="34" spans="2:4" x14ac:dyDescent="0.25">
      <c r="B34" s="27" t="s">
        <v>113</v>
      </c>
      <c r="C34" s="23" t="s">
        <v>2</v>
      </c>
      <c r="D34" s="4">
        <v>50000</v>
      </c>
    </row>
    <row r="35" spans="2:4" x14ac:dyDescent="0.25">
      <c r="B35" s="27" t="s">
        <v>103</v>
      </c>
      <c r="C35" s="23" t="s">
        <v>2</v>
      </c>
      <c r="D35" s="4">
        <v>50000</v>
      </c>
    </row>
    <row r="36" spans="2:4" x14ac:dyDescent="0.25">
      <c r="B36" s="27" t="s">
        <v>112</v>
      </c>
      <c r="C36" s="23" t="s">
        <v>2</v>
      </c>
      <c r="D36" s="4">
        <v>50000</v>
      </c>
    </row>
    <row r="37" spans="2:4" x14ac:dyDescent="0.25">
      <c r="B37" s="27" t="s">
        <v>107</v>
      </c>
      <c r="C37" s="23" t="s">
        <v>2</v>
      </c>
      <c r="D37" s="4">
        <v>50000</v>
      </c>
    </row>
    <row r="38" spans="2:4" x14ac:dyDescent="0.25">
      <c r="B38" s="27" t="s">
        <v>108</v>
      </c>
      <c r="C38" s="23" t="s">
        <v>2</v>
      </c>
      <c r="D38" s="4">
        <v>50000</v>
      </c>
    </row>
    <row r="39" spans="2:4" x14ac:dyDescent="0.25">
      <c r="B39" s="27" t="s">
        <v>109</v>
      </c>
      <c r="C39" s="23" t="s">
        <v>2</v>
      </c>
      <c r="D39" s="4">
        <v>50000</v>
      </c>
    </row>
    <row r="40" spans="2:4" x14ac:dyDescent="0.25">
      <c r="B40" s="27" t="s">
        <v>110</v>
      </c>
      <c r="C40" s="23" t="s">
        <v>2</v>
      </c>
      <c r="D40" s="4">
        <v>50000</v>
      </c>
    </row>
    <row r="41" spans="2:4" x14ac:dyDescent="0.25">
      <c r="B41" s="27" t="s">
        <v>111</v>
      </c>
      <c r="C41" s="23" t="s">
        <v>2</v>
      </c>
      <c r="D41" s="4">
        <v>50000</v>
      </c>
    </row>
    <row r="42" spans="2:4" x14ac:dyDescent="0.25">
      <c r="B42" s="43" t="s">
        <v>3</v>
      </c>
      <c r="C42" s="43"/>
      <c r="D42" s="24">
        <f>SUM(D4:D41)</f>
        <v>10800000</v>
      </c>
    </row>
  </sheetData>
  <mergeCells count="1">
    <mergeCell ref="B42:C4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D3"/>
  <sheetViews>
    <sheetView workbookViewId="0">
      <selection activeCell="F1" sqref="F1"/>
    </sheetView>
  </sheetViews>
  <sheetFormatPr baseColWidth="10" defaultRowHeight="15" x14ac:dyDescent="0.25"/>
  <cols>
    <col min="3" max="3" width="20" customWidth="1"/>
  </cols>
  <sheetData>
    <row r="3" spans="3:4" ht="75" x14ac:dyDescent="0.25">
      <c r="C3" s="29" t="s">
        <v>133</v>
      </c>
      <c r="D3" s="39">
        <v>22000000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4:E24"/>
  <sheetViews>
    <sheetView topLeftCell="A15" workbookViewId="0">
      <selection activeCell="J14" sqref="J14"/>
    </sheetView>
  </sheetViews>
  <sheetFormatPr baseColWidth="10" defaultRowHeight="15" x14ac:dyDescent="0.25"/>
  <cols>
    <col min="3" max="3" width="18.85546875" customWidth="1"/>
    <col min="4" max="4" width="22" customWidth="1"/>
    <col min="5" max="5" width="11.42578125" style="1"/>
  </cols>
  <sheetData>
    <row r="4" spans="3:5" x14ac:dyDescent="0.25">
      <c r="C4" s="22" t="s">
        <v>19</v>
      </c>
      <c r="D4" s="22" t="s">
        <v>0</v>
      </c>
      <c r="E4" s="26" t="s">
        <v>1</v>
      </c>
    </row>
    <row r="5" spans="3:5" x14ac:dyDescent="0.25">
      <c r="C5" s="23" t="s">
        <v>22</v>
      </c>
      <c r="D5" s="23" t="s">
        <v>20</v>
      </c>
      <c r="E5" s="25">
        <v>150000</v>
      </c>
    </row>
    <row r="6" spans="3:5" ht="30" x14ac:dyDescent="0.25">
      <c r="C6" s="23" t="s">
        <v>67</v>
      </c>
      <c r="D6" s="23" t="s">
        <v>65</v>
      </c>
      <c r="E6" s="25">
        <v>4000000</v>
      </c>
    </row>
    <row r="7" spans="3:5" ht="30" x14ac:dyDescent="0.25">
      <c r="C7" s="23" t="s">
        <v>68</v>
      </c>
      <c r="D7" s="23" t="s">
        <v>31</v>
      </c>
      <c r="E7" s="25">
        <v>4000000</v>
      </c>
    </row>
    <row r="8" spans="3:5" ht="60" x14ac:dyDescent="0.25">
      <c r="C8" s="23" t="s">
        <v>29</v>
      </c>
      <c r="D8" s="23" t="s">
        <v>114</v>
      </c>
      <c r="E8" s="25">
        <v>4000000</v>
      </c>
    </row>
    <row r="9" spans="3:5" ht="30" x14ac:dyDescent="0.25">
      <c r="C9" s="23" t="s">
        <v>69</v>
      </c>
      <c r="D9" s="23" t="s">
        <v>70</v>
      </c>
      <c r="E9" s="25">
        <v>3000000</v>
      </c>
    </row>
    <row r="10" spans="3:5" ht="30" x14ac:dyDescent="0.25">
      <c r="C10" s="23" t="s">
        <v>30</v>
      </c>
      <c r="D10" s="23" t="s">
        <v>70</v>
      </c>
      <c r="E10" s="25">
        <v>3000000</v>
      </c>
    </row>
    <row r="11" spans="3:5" x14ac:dyDescent="0.25">
      <c r="C11" s="23" t="s">
        <v>71</v>
      </c>
      <c r="D11" s="23" t="s">
        <v>2</v>
      </c>
      <c r="E11" s="25">
        <v>50000</v>
      </c>
    </row>
    <row r="12" spans="3:5" x14ac:dyDescent="0.25">
      <c r="C12" s="23" t="s">
        <v>72</v>
      </c>
      <c r="D12" s="23" t="s">
        <v>2</v>
      </c>
      <c r="E12" s="25">
        <v>50000</v>
      </c>
    </row>
    <row r="13" spans="3:5" ht="30" x14ac:dyDescent="0.25">
      <c r="C13" s="23" t="s">
        <v>73</v>
      </c>
      <c r="D13" s="23" t="s">
        <v>2</v>
      </c>
      <c r="E13" s="25">
        <v>50000</v>
      </c>
    </row>
    <row r="14" spans="3:5" x14ac:dyDescent="0.25">
      <c r="C14" s="23" t="s">
        <v>74</v>
      </c>
      <c r="D14" s="23" t="s">
        <v>2</v>
      </c>
      <c r="E14" s="25">
        <v>50000</v>
      </c>
    </row>
    <row r="15" spans="3:5" x14ac:dyDescent="0.25">
      <c r="C15" s="23" t="s">
        <v>75</v>
      </c>
      <c r="D15" s="23" t="s">
        <v>2</v>
      </c>
      <c r="E15" s="25">
        <v>50000</v>
      </c>
    </row>
    <row r="16" spans="3:5" x14ac:dyDescent="0.25">
      <c r="C16" s="23" t="s">
        <v>76</v>
      </c>
      <c r="D16" s="23" t="s">
        <v>2</v>
      </c>
      <c r="E16" s="25">
        <v>50000</v>
      </c>
    </row>
    <row r="17" spans="3:5" x14ac:dyDescent="0.25">
      <c r="C17" s="23" t="s">
        <v>22</v>
      </c>
      <c r="D17" s="23" t="s">
        <v>2</v>
      </c>
      <c r="E17" s="25">
        <v>50000</v>
      </c>
    </row>
    <row r="18" spans="3:5" x14ac:dyDescent="0.25">
      <c r="C18" s="23" t="s">
        <v>77</v>
      </c>
      <c r="D18" s="23" t="s">
        <v>2</v>
      </c>
      <c r="E18" s="25">
        <v>50000</v>
      </c>
    </row>
    <row r="19" spans="3:5" x14ac:dyDescent="0.25">
      <c r="C19" s="23" t="s">
        <v>78</v>
      </c>
      <c r="D19" s="23" t="s">
        <v>2</v>
      </c>
      <c r="E19" s="25">
        <v>50000</v>
      </c>
    </row>
    <row r="20" spans="3:5" x14ac:dyDescent="0.25">
      <c r="C20" s="23" t="s">
        <v>79</v>
      </c>
      <c r="D20" s="23" t="s">
        <v>2</v>
      </c>
      <c r="E20" s="25">
        <v>50000</v>
      </c>
    </row>
    <row r="21" spans="3:5" x14ac:dyDescent="0.25">
      <c r="C21" s="23" t="s">
        <v>82</v>
      </c>
      <c r="D21" s="23" t="s">
        <v>2</v>
      </c>
      <c r="E21" s="25">
        <v>50000</v>
      </c>
    </row>
    <row r="22" spans="3:5" x14ac:dyDescent="0.25">
      <c r="C22" s="23" t="s">
        <v>80</v>
      </c>
      <c r="D22" s="23" t="s">
        <v>2</v>
      </c>
      <c r="E22" s="25">
        <v>50000</v>
      </c>
    </row>
    <row r="23" spans="3:5" x14ac:dyDescent="0.25">
      <c r="C23" s="23" t="s">
        <v>81</v>
      </c>
      <c r="D23" s="23" t="s">
        <v>2</v>
      </c>
      <c r="E23" s="25">
        <v>50000</v>
      </c>
    </row>
    <row r="24" spans="3:5" x14ac:dyDescent="0.25">
      <c r="C24" s="44" t="s">
        <v>3</v>
      </c>
      <c r="D24" s="45"/>
      <c r="E24" s="25">
        <f>SUM(E5:E23)</f>
        <v>18800000</v>
      </c>
    </row>
  </sheetData>
  <mergeCells count="1">
    <mergeCell ref="C24:D2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2:E33"/>
  <sheetViews>
    <sheetView topLeftCell="A18" workbookViewId="0">
      <selection activeCell="E35" sqref="E35"/>
    </sheetView>
  </sheetViews>
  <sheetFormatPr baseColWidth="10" defaultRowHeight="15" x14ac:dyDescent="0.25"/>
  <cols>
    <col min="3" max="3" width="25.28515625" customWidth="1"/>
    <col min="4" max="4" width="27" style="29" customWidth="1"/>
  </cols>
  <sheetData>
    <row r="2" spans="3:5" x14ac:dyDescent="0.25">
      <c r="C2" s="2" t="s">
        <v>23</v>
      </c>
      <c r="D2" s="22" t="s">
        <v>0</v>
      </c>
      <c r="E2" s="2" t="s">
        <v>1</v>
      </c>
    </row>
    <row r="3" spans="3:5" x14ac:dyDescent="0.25">
      <c r="C3" s="30" t="s">
        <v>63</v>
      </c>
      <c r="D3" s="31" t="s">
        <v>24</v>
      </c>
      <c r="E3" s="35">
        <v>300000</v>
      </c>
    </row>
    <row r="4" spans="3:5" s="28" customFormat="1" x14ac:dyDescent="0.25">
      <c r="C4" s="30" t="s">
        <v>62</v>
      </c>
      <c r="D4" s="31" t="s">
        <v>60</v>
      </c>
      <c r="E4" s="35">
        <v>200000</v>
      </c>
    </row>
    <row r="5" spans="3:5" x14ac:dyDescent="0.25">
      <c r="C5" s="32" t="s">
        <v>61</v>
      </c>
      <c r="D5" s="33" t="s">
        <v>26</v>
      </c>
      <c r="E5" s="37">
        <v>300000</v>
      </c>
    </row>
    <row r="6" spans="3:5" x14ac:dyDescent="0.25">
      <c r="C6" s="32" t="s">
        <v>41</v>
      </c>
      <c r="D6" s="33" t="s">
        <v>60</v>
      </c>
      <c r="E6" s="37">
        <v>200000</v>
      </c>
    </row>
    <row r="7" spans="3:5" x14ac:dyDescent="0.25">
      <c r="C7" s="32" t="s">
        <v>27</v>
      </c>
      <c r="D7" s="34" t="s">
        <v>60</v>
      </c>
      <c r="E7" s="4">
        <v>200000</v>
      </c>
    </row>
    <row r="8" spans="3:5" x14ac:dyDescent="0.25">
      <c r="C8" s="3" t="s">
        <v>59</v>
      </c>
      <c r="D8" s="23" t="s">
        <v>24</v>
      </c>
      <c r="E8" s="4">
        <v>300000</v>
      </c>
    </row>
    <row r="9" spans="3:5" x14ac:dyDescent="0.25">
      <c r="C9" s="3" t="s">
        <v>38</v>
      </c>
      <c r="D9" s="23" t="s">
        <v>2</v>
      </c>
      <c r="E9" s="4">
        <v>55000</v>
      </c>
    </row>
    <row r="10" spans="3:5" x14ac:dyDescent="0.25">
      <c r="C10" s="3" t="s">
        <v>39</v>
      </c>
      <c r="D10" s="23" t="s">
        <v>2</v>
      </c>
      <c r="E10" s="4">
        <v>55000</v>
      </c>
    </row>
    <row r="11" spans="3:5" x14ac:dyDescent="0.25">
      <c r="C11" s="3" t="s">
        <v>40</v>
      </c>
      <c r="D11" s="23" t="s">
        <v>2</v>
      </c>
      <c r="E11" s="4">
        <v>55000</v>
      </c>
    </row>
    <row r="12" spans="3:5" x14ac:dyDescent="0.25">
      <c r="C12" s="3" t="s">
        <v>41</v>
      </c>
      <c r="D12" s="23" t="s">
        <v>2</v>
      </c>
      <c r="E12" s="4">
        <v>55000</v>
      </c>
    </row>
    <row r="13" spans="3:5" x14ac:dyDescent="0.25">
      <c r="C13" s="3" t="s">
        <v>42</v>
      </c>
      <c r="D13" s="23" t="s">
        <v>2</v>
      </c>
      <c r="E13" s="4">
        <v>55000</v>
      </c>
    </row>
    <row r="14" spans="3:5" x14ac:dyDescent="0.25">
      <c r="C14" s="3" t="s">
        <v>28</v>
      </c>
      <c r="D14" s="23" t="s">
        <v>2</v>
      </c>
      <c r="E14" s="4">
        <v>55000</v>
      </c>
    </row>
    <row r="15" spans="3:5" x14ac:dyDescent="0.25">
      <c r="C15" s="3" t="s">
        <v>43</v>
      </c>
      <c r="D15" s="23" t="s">
        <v>2</v>
      </c>
      <c r="E15" s="4">
        <v>55000</v>
      </c>
    </row>
    <row r="16" spans="3:5" x14ac:dyDescent="0.25">
      <c r="C16" s="3" t="s">
        <v>44</v>
      </c>
      <c r="D16" s="23" t="s">
        <v>2</v>
      </c>
      <c r="E16" s="4">
        <v>55000</v>
      </c>
    </row>
    <row r="17" spans="3:5" x14ac:dyDescent="0.25">
      <c r="C17" s="3" t="s">
        <v>45</v>
      </c>
      <c r="D17" s="23" t="s">
        <v>2</v>
      </c>
      <c r="E17" s="4">
        <v>55000</v>
      </c>
    </row>
    <row r="18" spans="3:5" x14ac:dyDescent="0.25">
      <c r="C18" s="3" t="s">
        <v>46</v>
      </c>
      <c r="D18" s="23" t="s">
        <v>2</v>
      </c>
      <c r="E18" s="4">
        <v>55000</v>
      </c>
    </row>
    <row r="19" spans="3:5" x14ac:dyDescent="0.25">
      <c r="C19" s="3" t="s">
        <v>47</v>
      </c>
      <c r="D19" s="23" t="s">
        <v>2</v>
      </c>
      <c r="E19" s="4">
        <v>55000</v>
      </c>
    </row>
    <row r="20" spans="3:5" x14ac:dyDescent="0.25">
      <c r="C20" s="3" t="s">
        <v>48</v>
      </c>
      <c r="D20" s="23" t="s">
        <v>2</v>
      </c>
      <c r="E20" s="4">
        <v>55000</v>
      </c>
    </row>
    <row r="21" spans="3:5" x14ac:dyDescent="0.25">
      <c r="C21" s="3" t="s">
        <v>49</v>
      </c>
      <c r="D21" s="23" t="s">
        <v>2</v>
      </c>
      <c r="E21" s="4">
        <v>55000</v>
      </c>
    </row>
    <row r="22" spans="3:5" x14ac:dyDescent="0.25">
      <c r="C22" s="3" t="s">
        <v>50</v>
      </c>
      <c r="D22" s="23" t="s">
        <v>2</v>
      </c>
      <c r="E22" s="4">
        <v>55000</v>
      </c>
    </row>
    <row r="23" spans="3:5" x14ac:dyDescent="0.25">
      <c r="C23" s="3" t="s">
        <v>51</v>
      </c>
      <c r="D23" s="23" t="s">
        <v>2</v>
      </c>
      <c r="E23" s="4">
        <v>55000</v>
      </c>
    </row>
    <row r="24" spans="3:5" x14ac:dyDescent="0.25">
      <c r="C24" s="3" t="s">
        <v>52</v>
      </c>
      <c r="D24" s="23" t="s">
        <v>2</v>
      </c>
      <c r="E24" s="4">
        <v>55000</v>
      </c>
    </row>
    <row r="25" spans="3:5" x14ac:dyDescent="0.25">
      <c r="C25" s="3" t="s">
        <v>53</v>
      </c>
      <c r="D25" s="23" t="s">
        <v>2</v>
      </c>
      <c r="E25" s="4">
        <v>55000</v>
      </c>
    </row>
    <row r="26" spans="3:5" x14ac:dyDescent="0.25">
      <c r="C26" s="3" t="s">
        <v>54</v>
      </c>
      <c r="D26" s="23" t="s">
        <v>2</v>
      </c>
      <c r="E26" s="4">
        <v>55000</v>
      </c>
    </row>
    <row r="27" spans="3:5" x14ac:dyDescent="0.25">
      <c r="C27" s="3" t="s">
        <v>55</v>
      </c>
      <c r="D27" s="23" t="s">
        <v>2</v>
      </c>
      <c r="E27" s="4">
        <v>55000</v>
      </c>
    </row>
    <row r="28" spans="3:5" x14ac:dyDescent="0.25">
      <c r="C28" s="27" t="s">
        <v>56</v>
      </c>
      <c r="D28" s="23" t="s">
        <v>20</v>
      </c>
      <c r="E28" s="4">
        <v>150000</v>
      </c>
    </row>
    <row r="29" spans="3:5" x14ac:dyDescent="0.25">
      <c r="C29" s="27" t="s">
        <v>57</v>
      </c>
      <c r="D29" s="23" t="s">
        <v>20</v>
      </c>
      <c r="E29" s="4">
        <v>150000</v>
      </c>
    </row>
    <row r="30" spans="3:5" x14ac:dyDescent="0.25">
      <c r="C30" s="27" t="s">
        <v>58</v>
      </c>
      <c r="D30" s="23" t="s">
        <v>20</v>
      </c>
      <c r="E30" s="4">
        <v>150000</v>
      </c>
    </row>
    <row r="31" spans="3:5" ht="45" x14ac:dyDescent="0.25">
      <c r="C31" s="27" t="s">
        <v>58</v>
      </c>
      <c r="D31" s="23" t="s">
        <v>66</v>
      </c>
      <c r="E31" s="4">
        <v>4000000</v>
      </c>
    </row>
    <row r="32" spans="3:5" ht="45" x14ac:dyDescent="0.25">
      <c r="C32" s="27" t="s">
        <v>64</v>
      </c>
      <c r="D32" s="23" t="s">
        <v>66</v>
      </c>
      <c r="E32" s="4">
        <v>4000000</v>
      </c>
    </row>
    <row r="33" spans="3:5" x14ac:dyDescent="0.25">
      <c r="C33" s="43" t="s">
        <v>3</v>
      </c>
      <c r="D33" s="43"/>
      <c r="E33" s="24">
        <f>SUM(E3:E32)</f>
        <v>10995000</v>
      </c>
    </row>
  </sheetData>
  <mergeCells count="1">
    <mergeCell ref="C33:D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BOSQUE</vt:lpstr>
      <vt:lpstr>UCI DEL CARIBE</vt:lpstr>
      <vt:lpstr>ENDOSCOPIC SERVICES</vt:lpstr>
      <vt:lpstr>NUESTRA</vt:lpstr>
      <vt:lpstr>CROC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tecno</dc:creator>
  <cp:lastModifiedBy>DocJuanCarlosH@smintergroup.co</cp:lastModifiedBy>
  <dcterms:created xsi:type="dcterms:W3CDTF">2019-07-24T10:27:32Z</dcterms:created>
  <dcterms:modified xsi:type="dcterms:W3CDTF">2019-10-04T15:57:32Z</dcterms:modified>
</cp:coreProperties>
</file>